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PS_TEMPORALS\2023\23-BORSA_URG TÈCNICS ORIENTADORS LABORALS\"/>
    </mc:Choice>
  </mc:AlternateContent>
  <xr:revisionPtr revIDLastSave="0" documentId="13_ncr:1_{82DC9B2E-549D-45EB-A8A6-9A3C00228F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ÈRITS " sheetId="1" r:id="rId1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7" i="1"/>
  <c r="F56" i="1"/>
  <c r="F55" i="1"/>
  <c r="F54" i="1"/>
  <c r="F53" i="1"/>
  <c r="F52" i="1"/>
  <c r="F51" i="1"/>
  <c r="F50" i="1"/>
  <c r="F49" i="1"/>
  <c r="F48" i="1"/>
  <c r="K95" i="1"/>
  <c r="J95" i="1"/>
  <c r="I95" i="1"/>
  <c r="H95" i="1"/>
  <c r="G95" i="1"/>
  <c r="F95" i="1"/>
  <c r="E95" i="1"/>
  <c r="K94" i="1"/>
  <c r="J94" i="1"/>
  <c r="I94" i="1"/>
  <c r="H94" i="1"/>
  <c r="G94" i="1"/>
  <c r="F94" i="1"/>
  <c r="E94" i="1"/>
  <c r="K93" i="1"/>
  <c r="J93" i="1"/>
  <c r="I93" i="1"/>
  <c r="H93" i="1"/>
  <c r="G93" i="1"/>
  <c r="F93" i="1"/>
  <c r="E93" i="1"/>
  <c r="K92" i="1"/>
  <c r="J92" i="1"/>
  <c r="I92" i="1"/>
  <c r="H92" i="1"/>
  <c r="G92" i="1"/>
  <c r="F92" i="1"/>
  <c r="E92" i="1"/>
  <c r="K91" i="1"/>
  <c r="J91" i="1"/>
  <c r="I91" i="1"/>
  <c r="H91" i="1"/>
  <c r="G91" i="1"/>
  <c r="F91" i="1"/>
  <c r="E91" i="1"/>
  <c r="K90" i="1"/>
  <c r="J90" i="1"/>
  <c r="I90" i="1"/>
  <c r="H90" i="1"/>
  <c r="G90" i="1"/>
  <c r="F90" i="1"/>
  <c r="E90" i="1"/>
  <c r="K89" i="1"/>
  <c r="J89" i="1"/>
  <c r="I89" i="1"/>
  <c r="H89" i="1"/>
  <c r="G89" i="1"/>
  <c r="F89" i="1"/>
  <c r="E89" i="1"/>
  <c r="K88" i="1"/>
  <c r="J88" i="1"/>
  <c r="I88" i="1"/>
  <c r="H88" i="1"/>
  <c r="G88" i="1"/>
  <c r="F88" i="1"/>
  <c r="E88" i="1"/>
  <c r="K87" i="1"/>
  <c r="J87" i="1"/>
  <c r="I87" i="1"/>
  <c r="H87" i="1"/>
  <c r="G87" i="1"/>
  <c r="F87" i="1"/>
  <c r="E87" i="1"/>
  <c r="K86" i="1"/>
  <c r="J86" i="1"/>
  <c r="I86" i="1"/>
  <c r="H86" i="1"/>
  <c r="G86" i="1"/>
  <c r="F86" i="1"/>
  <c r="E86" i="1"/>
  <c r="K85" i="1"/>
  <c r="J85" i="1"/>
  <c r="I85" i="1"/>
  <c r="H85" i="1"/>
  <c r="G85" i="1"/>
  <c r="F85" i="1"/>
  <c r="E85" i="1"/>
  <c r="K84" i="1"/>
  <c r="J84" i="1"/>
  <c r="I84" i="1"/>
  <c r="H84" i="1"/>
  <c r="G84" i="1"/>
  <c r="F84" i="1"/>
  <c r="E84" i="1"/>
  <c r="K83" i="1"/>
  <c r="J83" i="1"/>
  <c r="I83" i="1"/>
  <c r="H83" i="1"/>
  <c r="G83" i="1"/>
  <c r="F83" i="1"/>
  <c r="E83" i="1"/>
  <c r="K82" i="1"/>
  <c r="J82" i="1"/>
  <c r="I82" i="1"/>
  <c r="H82" i="1"/>
  <c r="G82" i="1"/>
  <c r="F82" i="1"/>
  <c r="E82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K78" i="1"/>
  <c r="J78" i="1"/>
  <c r="I78" i="1"/>
  <c r="H78" i="1"/>
  <c r="G78" i="1"/>
  <c r="F78" i="1"/>
  <c r="E78" i="1"/>
  <c r="K77" i="1"/>
  <c r="J77" i="1"/>
  <c r="I77" i="1"/>
  <c r="H77" i="1"/>
  <c r="G77" i="1"/>
  <c r="F77" i="1"/>
  <c r="E77" i="1"/>
  <c r="K76" i="1"/>
  <c r="J76" i="1"/>
  <c r="I76" i="1"/>
  <c r="H76" i="1"/>
  <c r="G76" i="1"/>
  <c r="F76" i="1"/>
  <c r="E76" i="1"/>
  <c r="E67" i="1"/>
  <c r="F67" i="1"/>
  <c r="G67" i="1"/>
  <c r="H67" i="1"/>
  <c r="I67" i="1"/>
  <c r="J67" i="1"/>
  <c r="K67" i="1"/>
  <c r="E68" i="1"/>
  <c r="F68" i="1"/>
  <c r="G68" i="1"/>
  <c r="H68" i="1"/>
  <c r="I68" i="1"/>
  <c r="J68" i="1"/>
  <c r="K68" i="1"/>
  <c r="E69" i="1"/>
  <c r="F69" i="1"/>
  <c r="G69" i="1"/>
  <c r="H69" i="1"/>
  <c r="I69" i="1"/>
  <c r="J69" i="1"/>
  <c r="K69" i="1"/>
  <c r="E70" i="1"/>
  <c r="F70" i="1"/>
  <c r="G70" i="1"/>
  <c r="H70" i="1"/>
  <c r="I70" i="1"/>
  <c r="J70" i="1"/>
  <c r="K70" i="1"/>
  <c r="E71" i="1"/>
  <c r="F71" i="1"/>
  <c r="G71" i="1"/>
  <c r="H71" i="1"/>
  <c r="I71" i="1"/>
  <c r="J71" i="1"/>
  <c r="K71" i="1"/>
  <c r="E72" i="1"/>
  <c r="F72" i="1"/>
  <c r="G72" i="1"/>
  <c r="H72" i="1"/>
  <c r="I72" i="1"/>
  <c r="J72" i="1"/>
  <c r="K72" i="1"/>
  <c r="E73" i="1"/>
  <c r="F73" i="1"/>
  <c r="G73" i="1"/>
  <c r="H73" i="1"/>
  <c r="I73" i="1"/>
  <c r="J73" i="1"/>
  <c r="K73" i="1"/>
  <c r="E74" i="1"/>
  <c r="F74" i="1"/>
  <c r="G74" i="1"/>
  <c r="H74" i="1"/>
  <c r="I74" i="1"/>
  <c r="J74" i="1"/>
  <c r="K74" i="1"/>
  <c r="E75" i="1"/>
  <c r="F75" i="1"/>
  <c r="G75" i="1"/>
  <c r="H75" i="1"/>
  <c r="I75" i="1"/>
  <c r="J75" i="1"/>
  <c r="K75" i="1"/>
  <c r="K66" i="1"/>
  <c r="J66" i="1"/>
  <c r="I66" i="1"/>
  <c r="H66" i="1"/>
  <c r="G66" i="1"/>
  <c r="F66" i="1"/>
  <c r="E66" i="1"/>
  <c r="F39" i="1"/>
  <c r="F40" i="1"/>
  <c r="F41" i="1"/>
  <c r="F42" i="1"/>
  <c r="F43" i="1"/>
  <c r="F44" i="1"/>
  <c r="F45" i="1"/>
  <c r="F46" i="1"/>
  <c r="F47" i="1"/>
  <c r="K96" i="1" l="1"/>
  <c r="H96" i="1"/>
  <c r="F96" i="1"/>
  <c r="G96" i="1"/>
  <c r="J96" i="1"/>
  <c r="I96" i="1"/>
  <c r="E96" i="1"/>
  <c r="F38" i="1"/>
  <c r="F14" i="1"/>
  <c r="E97" i="1" l="1"/>
  <c r="F98" i="1" s="1"/>
  <c r="F103" i="1"/>
  <c r="F104" i="1"/>
  <c r="F102" i="1"/>
  <c r="F58" i="1" l="1"/>
  <c r="F105" i="1"/>
  <c r="F106" i="1" s="1"/>
  <c r="F34" i="1" l="1"/>
  <c r="F59" i="1" l="1"/>
  <c r="F60" i="1" s="1"/>
  <c r="F109" i="1" l="1"/>
</calcChain>
</file>

<file path=xl/sharedStrings.xml><?xml version="1.0" encoding="utf-8"?>
<sst xmlns="http://schemas.openxmlformats.org/spreadsheetml/2006/main" count="51" uniqueCount="42">
  <si>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</si>
  <si>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</si>
  <si>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</si>
  <si>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</si>
  <si>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</si>
  <si>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</si>
  <si>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</si>
  <si>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</si>
  <si>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</si>
  <si>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</si>
  <si>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</si>
  <si>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</si>
  <si>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</si>
  <si>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TOTAL TITULACIONS ACADÈMIQUES (MÀXIM 1,5 PUNTS)</t>
  </si>
  <si>
    <t>Puntuació</t>
  </si>
  <si>
    <t xml:space="preserve">Formulari de valoració prèvia de mèrits </t>
  </si>
  <si>
    <t>TOTAL MÈRITS</t>
  </si>
  <si>
    <t>Titulació</t>
  </si>
  <si>
    <t>grup / subgrup</t>
  </si>
  <si>
    <t>punts</t>
  </si>
  <si>
    <t>A1</t>
  </si>
  <si>
    <t>COGNOMS, NOM</t>
  </si>
  <si>
    <t>0,10 x mes treballat o fracció</t>
  </si>
  <si>
    <t>TOTAL EXPERIÈNCIA PROFESSIONAL (MÀXIM 7 PUNTS)</t>
  </si>
  <si>
    <t>0,20 x mes treballat o fracció</t>
  </si>
  <si>
    <t>BORSA URGÈNCIA PS ORIENTADOR/A LABORAL</t>
  </si>
  <si>
    <t>Tasques orientació laboral a una entitat pública</t>
  </si>
  <si>
    <t>Tasques orientació laboral a una entitat privada (associacions, fundacions, empreses)</t>
  </si>
  <si>
    <t>B) Cursos relacionats amb l’ocupació i orientació laboral, fins a un màxim de 2 punts</t>
  </si>
  <si>
    <t>A)  Experiència professional en funcions directament relacionades amb les del lloc a proveïr, fins a un màxim de 7 punts</t>
  </si>
  <si>
    <t>FINS A 12 HORES</t>
  </si>
  <si>
    <t>21-40 H</t>
  </si>
  <si>
    <t>13-20 H</t>
  </si>
  <si>
    <t>41-100 H</t>
  </si>
  <si>
    <t>101-150 H</t>
  </si>
  <si>
    <t>151-200 H</t>
  </si>
  <si>
    <t>&gt;201 H</t>
  </si>
  <si>
    <t>TOTAL ACCIONS FORMATIVES (MÀXIM 2 PUNTS)</t>
  </si>
  <si>
    <t>C) Per titulacions acadèmiques complementàries o superiors a l’exigida, diferent a l’acreditada com a requisit d’accés, que sigui rellevant i estigui relacionada amb l’àmbit de la convocatòria</t>
  </si>
  <si>
    <t>Nom de la titulació</t>
  </si>
  <si>
    <t>Màster o postgrau oficial relacionat amb la orientació laboral</t>
  </si>
  <si>
    <t xml:space="preserve">Diplomatura, llicenciatura o grau complementari,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</si>
</sst>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Yu Gothic Medium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0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2" fontId="6" fillId="4" borderId="1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quotePrefix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vertical="center"/>
    </xf>
    <xf numFmtId="2" fontId="14" fillId="9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" fontId="6" fillId="4" borderId="1" xfId="1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2" fontId="6" fillId="0" borderId="5" xfId="0" applyNumberFormat="1" applyFont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2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0" xfId="0" applyFont="1"/>
    <xf numFmtId="0" fontId="4" fillId="0" borderId="4" xfId="0" applyFont="1" applyBorder="1" applyAlignment="1">
      <alignment horizontal="center" vertical="center"/>
    </xf>
    <xf numFmtId="0" fontId="11" fillId="7" borderId="4" xfId="0" quotePrefix="1" applyFont="1" applyFill="1" applyBorder="1" applyAlignment="1">
      <alignment horizontal="center" vertical="center"/>
    </xf>
    <xf numFmtId="0" fontId="11" fillId="7" borderId="5" xfId="0" quotePrefix="1" applyFont="1" applyFill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left" vertical="center"/>
      <protection locked="0"/>
    </xf>
    <xf numFmtId="0" fontId="22" fillId="3" borderId="5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/>
  </cellXfs>
  <cellStyles count="2">
    <cellStyle name="Millares" xfId="1" builtinId="3"/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101:J103" totalsRowShown="0" headerRowDxfId="1" dataDxfId="0">
  <tableColumns count="3">
    <tableColumn id="1" xr3:uid="{00000000-0010-0000-0000-000001000000}" name="Titulació" dataDxfId="4"/>
    <tableColumn id="2" xr3:uid="{00000000-0010-0000-0000-000002000000}" name="grup / subgrup" dataDxfId="3"/>
    <tableColumn id="3" xr3:uid="{00000000-0010-0000-0000-000003000000}" name="punt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S109"/>
  <sheetViews>
    <sheetView tabSelected="1" topLeftCell="A82" zoomScale="85" zoomScaleNormal="85" workbookViewId="0">
      <selection activeCell="D95" sqref="D95"/>
    </sheetView>
  </sheetViews>
  <sheetFormatPr baseColWidth="10" defaultColWidth="11.44140625" defaultRowHeight="14.4" x14ac:dyDescent="0.3"/>
  <cols>
    <col min="1" max="1" width="10.33203125" style="9" customWidth="1"/>
    <col min="2" max="3" width="35.44140625" style="9" customWidth="1"/>
    <col min="4" max="5" width="13.109375" style="1" customWidth="1"/>
    <col min="6" max="11" width="13.109375" style="9" customWidth="1"/>
    <col min="12" max="16384" width="11.44140625" style="9"/>
  </cols>
  <sheetData>
    <row r="1" spans="1:409" ht="22.2" x14ac:dyDescent="0.3">
      <c r="A1" s="53" t="s">
        <v>15</v>
      </c>
      <c r="B1" s="53"/>
      <c r="C1" s="53"/>
      <c r="D1" s="53"/>
      <c r="E1" s="53"/>
      <c r="F1" s="5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3">
      <c r="A3" s="56" t="s">
        <v>0</v>
      </c>
      <c r="B3" s="57"/>
      <c r="C3" s="57"/>
      <c r="D3" s="57"/>
      <c r="E3" s="57"/>
      <c r="F3" s="7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</row>
    <row r="4" spans="1:409" ht="20.100000000000001" customHeight="1" x14ac:dyDescent="0.3">
      <c r="A4" s="77" t="s">
        <v>25</v>
      </c>
      <c r="B4" s="78"/>
      <c r="C4" s="78"/>
      <c r="D4" s="78"/>
      <c r="E4" s="78"/>
      <c r="F4" s="79"/>
    </row>
    <row r="6" spans="1:409" s="30" customFormat="1" ht="15" customHeight="1" x14ac:dyDescent="0.3">
      <c r="A6" s="56" t="s">
        <v>21</v>
      </c>
      <c r="B6" s="57"/>
      <c r="C6" s="57"/>
      <c r="D6" s="42"/>
      <c r="E6" s="57" t="s">
        <v>1</v>
      </c>
      <c r="F6" s="7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</row>
    <row r="7" spans="1:409" ht="20.100000000000001" customHeight="1" x14ac:dyDescent="0.3">
      <c r="A7" s="58"/>
      <c r="B7" s="59"/>
      <c r="C7" s="59"/>
      <c r="D7" s="60"/>
      <c r="E7" s="71"/>
      <c r="F7" s="72"/>
    </row>
    <row r="8" spans="1:409" ht="15" customHeight="1" x14ac:dyDescent="0.3">
      <c r="A8" s="80" t="s">
        <v>2</v>
      </c>
      <c r="B8" s="80"/>
      <c r="C8" s="80"/>
      <c r="D8" s="80"/>
      <c r="E8" s="80"/>
      <c r="F8" s="8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" customHeight="1" x14ac:dyDescent="0.3">
      <c r="A9" s="22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3">
      <c r="A10" s="64" t="s">
        <v>29</v>
      </c>
      <c r="B10" s="65"/>
      <c r="C10" s="65"/>
      <c r="D10" s="65"/>
      <c r="E10" s="65"/>
      <c r="F10" s="6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customFormat="1" ht="15" customHeight="1" x14ac:dyDescent="0.3"/>
    <row r="12" spans="1:409" ht="15" customHeight="1" x14ac:dyDescent="0.3">
      <c r="A12" s="81" t="s">
        <v>26</v>
      </c>
      <c r="B12" s="82"/>
      <c r="C12" s="82"/>
      <c r="D12" s="83" t="s">
        <v>24</v>
      </c>
      <c r="E12" s="83"/>
      <c r="F12" s="8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ht="22.8" x14ac:dyDescent="0.3">
      <c r="A13" s="34" t="s">
        <v>3</v>
      </c>
      <c r="B13" s="34" t="s">
        <v>4</v>
      </c>
      <c r="C13" s="34" t="s">
        <v>5</v>
      </c>
      <c r="D13" s="34" t="s">
        <v>6</v>
      </c>
      <c r="E13" s="34" t="s">
        <v>7</v>
      </c>
      <c r="F13" s="34" t="s">
        <v>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3">
      <c r="A14" s="12">
        <v>1</v>
      </c>
      <c r="B14" s="23"/>
      <c r="C14" s="26"/>
      <c r="D14" s="4"/>
      <c r="E14" s="5"/>
      <c r="F14" s="24">
        <f>ROUND((E14-D14)/30,2)*0.2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3">
      <c r="A15" s="12">
        <v>2</v>
      </c>
      <c r="B15" s="23"/>
      <c r="C15" s="23"/>
      <c r="D15" s="4"/>
      <c r="E15" s="5"/>
      <c r="F15" s="24">
        <f t="shared" ref="F15:F33" si="0">ROUND((E15-D15)/30,2)*0.2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3">
      <c r="A16" s="12">
        <v>3</v>
      </c>
      <c r="B16" s="23"/>
      <c r="C16" s="23"/>
      <c r="D16" s="4"/>
      <c r="E16" s="5"/>
      <c r="F16" s="24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3">
      <c r="A17" s="12">
        <v>4</v>
      </c>
      <c r="B17" s="23"/>
      <c r="C17" s="23"/>
      <c r="D17" s="4"/>
      <c r="E17" s="5"/>
      <c r="F17" s="24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3">
      <c r="A18" s="12">
        <v>5</v>
      </c>
      <c r="B18" s="23"/>
      <c r="C18" s="23"/>
      <c r="D18" s="4"/>
      <c r="E18" s="5"/>
      <c r="F18" s="24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3">
      <c r="A19" s="12">
        <v>6</v>
      </c>
      <c r="B19" s="23"/>
      <c r="C19" s="23"/>
      <c r="D19" s="4"/>
      <c r="E19" s="5"/>
      <c r="F19" s="24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3">
      <c r="A20" s="12">
        <v>7</v>
      </c>
      <c r="B20" s="23"/>
      <c r="C20" s="23"/>
      <c r="D20" s="4"/>
      <c r="E20" s="5"/>
      <c r="F20" s="24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3">
      <c r="A21" s="12">
        <v>8</v>
      </c>
      <c r="B21" s="23"/>
      <c r="C21" s="23"/>
      <c r="D21" s="4"/>
      <c r="E21" s="5"/>
      <c r="F21" s="24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3">
      <c r="A22" s="12">
        <v>9</v>
      </c>
      <c r="B22" s="23"/>
      <c r="C22" s="23"/>
      <c r="D22" s="4"/>
      <c r="E22" s="5"/>
      <c r="F22" s="24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x14ac:dyDescent="0.3">
      <c r="A23" s="12">
        <v>10</v>
      </c>
      <c r="B23" s="23"/>
      <c r="C23" s="23"/>
      <c r="D23" s="4"/>
      <c r="E23" s="5"/>
      <c r="F23" s="24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x14ac:dyDescent="0.3">
      <c r="A24" s="12">
        <v>11</v>
      </c>
      <c r="B24" s="23"/>
      <c r="C24" s="26"/>
      <c r="D24" s="4"/>
      <c r="E24" s="5"/>
      <c r="F24" s="24">
        <f t="shared" si="0"/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x14ac:dyDescent="0.3">
      <c r="A25" s="12">
        <v>12</v>
      </c>
      <c r="B25" s="23"/>
      <c r="C25" s="23"/>
      <c r="D25" s="4"/>
      <c r="E25" s="5"/>
      <c r="F25" s="24">
        <f t="shared" si="0"/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x14ac:dyDescent="0.3">
      <c r="A26" s="12">
        <v>13</v>
      </c>
      <c r="B26" s="23"/>
      <c r="C26" s="23"/>
      <c r="D26" s="4"/>
      <c r="E26" s="5"/>
      <c r="F26" s="24">
        <f t="shared" si="0"/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x14ac:dyDescent="0.3">
      <c r="A27" s="12">
        <v>14</v>
      </c>
      <c r="B27" s="23"/>
      <c r="C27" s="23"/>
      <c r="D27" s="4"/>
      <c r="E27" s="5"/>
      <c r="F27" s="24">
        <f t="shared" si="0"/>
        <v>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3">
      <c r="A28" s="12">
        <v>15</v>
      </c>
      <c r="B28" s="23"/>
      <c r="C28" s="23"/>
      <c r="D28" s="4"/>
      <c r="E28" s="5"/>
      <c r="F28" s="24">
        <f t="shared" si="0"/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3">
      <c r="A29" s="12">
        <v>16</v>
      </c>
      <c r="B29" s="23"/>
      <c r="C29" s="23"/>
      <c r="D29" s="4"/>
      <c r="E29" s="5"/>
      <c r="F29" s="24">
        <f t="shared" si="0"/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3">
      <c r="A30" s="12">
        <v>17</v>
      </c>
      <c r="B30" s="23"/>
      <c r="C30" s="23"/>
      <c r="D30" s="4"/>
      <c r="E30" s="5"/>
      <c r="F30" s="24">
        <f t="shared" si="0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3">
      <c r="A31" s="12">
        <v>18</v>
      </c>
      <c r="B31" s="23"/>
      <c r="C31" s="23"/>
      <c r="D31" s="4"/>
      <c r="E31" s="5"/>
      <c r="F31" s="24">
        <f t="shared" si="0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3">
      <c r="A32" s="12">
        <v>19</v>
      </c>
      <c r="B32" s="23"/>
      <c r="C32" s="23"/>
      <c r="D32" s="4"/>
      <c r="E32" s="5"/>
      <c r="F32" s="24">
        <f t="shared" si="0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ht="15" thickBot="1" x14ac:dyDescent="0.35">
      <c r="A33" s="12">
        <v>20</v>
      </c>
      <c r="B33" s="23"/>
      <c r="C33" s="23"/>
      <c r="D33" s="4"/>
      <c r="E33" s="5"/>
      <c r="F33" s="24">
        <f t="shared" si="0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ht="15" thickBot="1" x14ac:dyDescent="0.35">
      <c r="A34" s="15"/>
      <c r="B34" s="16"/>
      <c r="C34" s="16"/>
      <c r="D34" s="54" t="s">
        <v>11</v>
      </c>
      <c r="E34" s="55"/>
      <c r="F34" s="25">
        <f>SUM(F14:F23)</f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ht="24.9" customHeight="1" x14ac:dyDescent="0.3">
      <c r="A35" s="8"/>
      <c r="B35" s="21"/>
      <c r="C35" s="21"/>
      <c r="D35" s="2"/>
      <c r="E35" s="2"/>
      <c r="F35" s="2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3">
      <c r="A36" s="81" t="s">
        <v>27</v>
      </c>
      <c r="B36" s="82"/>
      <c r="C36" s="82"/>
      <c r="D36" s="83" t="s">
        <v>22</v>
      </c>
      <c r="E36" s="83"/>
      <c r="F36" s="8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ht="22.8" x14ac:dyDescent="0.3">
      <c r="A37" s="34" t="s">
        <v>3</v>
      </c>
      <c r="B37" s="34" t="s">
        <v>4</v>
      </c>
      <c r="C37" s="34" t="s">
        <v>5</v>
      </c>
      <c r="D37" s="34" t="s">
        <v>6</v>
      </c>
      <c r="E37" s="34" t="s">
        <v>7</v>
      </c>
      <c r="F37" s="34" t="s">
        <v>12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x14ac:dyDescent="0.3">
      <c r="A38" s="12">
        <v>1</v>
      </c>
      <c r="B38" s="23"/>
      <c r="C38" s="26"/>
      <c r="D38" s="4"/>
      <c r="E38" s="5"/>
      <c r="F38" s="24">
        <f>ROUND((E38-D38)/30,2)*0.1</f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x14ac:dyDescent="0.3">
      <c r="A39" s="12">
        <v>2</v>
      </c>
      <c r="B39" s="23"/>
      <c r="C39" s="23"/>
      <c r="D39" s="4"/>
      <c r="E39" s="5"/>
      <c r="F39" s="24">
        <f t="shared" ref="F39:F47" si="1">ROUND((E39-D39)/30,2)*0.1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x14ac:dyDescent="0.3">
      <c r="A40" s="12">
        <v>3</v>
      </c>
      <c r="B40" s="23"/>
      <c r="C40" s="23"/>
      <c r="D40" s="4"/>
      <c r="E40" s="5"/>
      <c r="F40" s="24">
        <f t="shared" si="1"/>
        <v>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x14ac:dyDescent="0.3">
      <c r="A41" s="12">
        <v>4</v>
      </c>
      <c r="B41" s="23"/>
      <c r="C41" s="23"/>
      <c r="D41" s="4"/>
      <c r="E41" s="5"/>
      <c r="F41" s="24">
        <f t="shared" si="1"/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x14ac:dyDescent="0.3">
      <c r="A42" s="12">
        <v>5</v>
      </c>
      <c r="B42" s="23"/>
      <c r="C42" s="23"/>
      <c r="D42" s="4"/>
      <c r="E42" s="5"/>
      <c r="F42" s="24">
        <f t="shared" si="1"/>
        <v>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x14ac:dyDescent="0.3">
      <c r="A43" s="12">
        <v>6</v>
      </c>
      <c r="B43" s="23"/>
      <c r="C43" s="23"/>
      <c r="D43" s="4"/>
      <c r="E43" s="5"/>
      <c r="F43" s="24">
        <f t="shared" si="1"/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x14ac:dyDescent="0.3">
      <c r="A44" s="12">
        <v>7</v>
      </c>
      <c r="B44" s="23"/>
      <c r="C44" s="23"/>
      <c r="D44" s="4"/>
      <c r="E44" s="5"/>
      <c r="F44" s="24">
        <f t="shared" si="1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x14ac:dyDescent="0.3">
      <c r="A45" s="12">
        <v>8</v>
      </c>
      <c r="B45" s="23"/>
      <c r="C45" s="23"/>
      <c r="D45" s="4"/>
      <c r="E45" s="5"/>
      <c r="F45" s="24">
        <f t="shared" si="1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x14ac:dyDescent="0.3">
      <c r="A46" s="12">
        <v>9</v>
      </c>
      <c r="B46" s="23"/>
      <c r="C46" s="23"/>
      <c r="D46" s="4"/>
      <c r="E46" s="5"/>
      <c r="F46" s="24">
        <f t="shared" si="1"/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x14ac:dyDescent="0.3">
      <c r="A47" s="12">
        <v>10</v>
      </c>
      <c r="B47" s="23"/>
      <c r="C47" s="23"/>
      <c r="D47" s="4"/>
      <c r="E47" s="5"/>
      <c r="F47" s="24">
        <f t="shared" si="1"/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3">
      <c r="A48" s="12">
        <v>11</v>
      </c>
      <c r="B48" s="23"/>
      <c r="C48" s="26"/>
      <c r="D48" s="4"/>
      <c r="E48" s="5"/>
      <c r="F48" s="24">
        <f>ROUND((E48-D48)/30,2)*0.1</f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09" x14ac:dyDescent="0.3">
      <c r="A49" s="12">
        <v>12</v>
      </c>
      <c r="B49" s="23"/>
      <c r="C49" s="23"/>
      <c r="D49" s="4"/>
      <c r="E49" s="5"/>
      <c r="F49" s="24">
        <f t="shared" ref="F49:F57" si="2">ROUND((E49-D49)/30,2)*0.1</f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09" x14ac:dyDescent="0.3">
      <c r="A50" s="12">
        <v>13</v>
      </c>
      <c r="B50" s="23"/>
      <c r="C50" s="23"/>
      <c r="D50" s="4"/>
      <c r="E50" s="5"/>
      <c r="F50" s="24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09" x14ac:dyDescent="0.3">
      <c r="A51" s="12">
        <v>14</v>
      </c>
      <c r="B51" s="23"/>
      <c r="C51" s="23"/>
      <c r="D51" s="4"/>
      <c r="E51" s="5"/>
      <c r="F51" s="24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09" x14ac:dyDescent="0.3">
      <c r="A52" s="12">
        <v>15</v>
      </c>
      <c r="B52" s="23"/>
      <c r="C52" s="23"/>
      <c r="D52" s="4"/>
      <c r="E52" s="5"/>
      <c r="F52" s="24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09" x14ac:dyDescent="0.3">
      <c r="A53" s="12">
        <v>16</v>
      </c>
      <c r="B53" s="23"/>
      <c r="C53" s="23"/>
      <c r="D53" s="4"/>
      <c r="E53" s="5"/>
      <c r="F53" s="24">
        <f t="shared" si="2"/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09" x14ac:dyDescent="0.3">
      <c r="A54" s="12">
        <v>17</v>
      </c>
      <c r="B54" s="23"/>
      <c r="C54" s="23"/>
      <c r="D54" s="4"/>
      <c r="E54" s="5"/>
      <c r="F54" s="24">
        <f t="shared" si="2"/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09" x14ac:dyDescent="0.3">
      <c r="A55" s="12">
        <v>18</v>
      </c>
      <c r="B55" s="23"/>
      <c r="C55" s="23"/>
      <c r="D55" s="4"/>
      <c r="E55" s="5"/>
      <c r="F55" s="24">
        <f t="shared" si="2"/>
        <v>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</row>
    <row r="56" spans="1:409" x14ac:dyDescent="0.3">
      <c r="A56" s="12">
        <v>19</v>
      </c>
      <c r="B56" s="23"/>
      <c r="C56" s="23"/>
      <c r="D56" s="4"/>
      <c r="E56" s="5"/>
      <c r="F56" s="24">
        <f t="shared" si="2"/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</row>
    <row r="57" spans="1:409" ht="15" thickBot="1" x14ac:dyDescent="0.35">
      <c r="A57" s="12">
        <v>20</v>
      </c>
      <c r="B57" s="23"/>
      <c r="C57" s="23"/>
      <c r="D57" s="4"/>
      <c r="E57" s="5"/>
      <c r="F57" s="24">
        <f t="shared" si="2"/>
        <v>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</row>
    <row r="58" spans="1:409" ht="15" thickBot="1" x14ac:dyDescent="0.35">
      <c r="A58" s="15"/>
      <c r="B58" s="16"/>
      <c r="C58" s="16"/>
      <c r="D58" s="54" t="s">
        <v>11</v>
      </c>
      <c r="E58" s="55"/>
      <c r="F58" s="25">
        <f>SUM(F38:F47)</f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</row>
    <row r="59" spans="1:409" ht="15" thickBot="1" x14ac:dyDescent="0.35">
      <c r="A59" s="22"/>
      <c r="B59" s="6"/>
      <c r="C59" s="6"/>
      <c r="D59" s="6"/>
      <c r="E59" s="7"/>
      <c r="F59" s="11">
        <f>F34+F58</f>
        <v>0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7"/>
      <c r="NH59" s="27"/>
      <c r="NI59" s="27"/>
      <c r="NJ59" s="27"/>
      <c r="NK59" s="27"/>
      <c r="NL59" s="27"/>
      <c r="NM59" s="27"/>
      <c r="NN59" s="27"/>
      <c r="NO59" s="27"/>
      <c r="NP59" s="27"/>
      <c r="NQ59" s="27"/>
      <c r="NR59" s="27"/>
      <c r="NS59" s="27"/>
      <c r="NT59" s="27"/>
      <c r="NU59" s="27"/>
      <c r="NV59" s="27"/>
      <c r="NW59" s="27"/>
      <c r="NX59" s="27"/>
      <c r="NY59" s="27"/>
      <c r="NZ59" s="27"/>
      <c r="OA59" s="27"/>
      <c r="OB59" s="27"/>
      <c r="OC59" s="27"/>
      <c r="OD59" s="27"/>
      <c r="OE59" s="27"/>
      <c r="OF59" s="27"/>
      <c r="OG59" s="27"/>
      <c r="OH59" s="27"/>
      <c r="OI59" s="27"/>
      <c r="OJ59" s="27"/>
      <c r="OK59" s="27"/>
      <c r="OL59" s="27"/>
      <c r="OM59" s="27"/>
      <c r="ON59" s="27"/>
      <c r="OO59" s="27"/>
      <c r="OP59" s="27"/>
      <c r="OQ59" s="27"/>
      <c r="OR59" s="27"/>
      <c r="OS59" s="27"/>
    </row>
    <row r="60" spans="1:409" ht="23.25" customHeight="1" thickBot="1" x14ac:dyDescent="0.35">
      <c r="A60" s="61" t="s">
        <v>23</v>
      </c>
      <c r="B60" s="62"/>
      <c r="C60" s="62"/>
      <c r="D60" s="62"/>
      <c r="E60" s="63"/>
      <c r="F60" s="38">
        <f>IF(F59&gt;7,7,F59)</f>
        <v>0</v>
      </c>
    </row>
    <row r="63" spans="1:409" ht="30.75" customHeight="1" x14ac:dyDescent="0.3">
      <c r="A63" s="64" t="s">
        <v>28</v>
      </c>
      <c r="B63" s="65"/>
      <c r="C63" s="65"/>
      <c r="D63" s="65"/>
      <c r="E63" s="65"/>
      <c r="F63" s="65"/>
      <c r="G63" s="65"/>
      <c r="H63" s="66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</row>
    <row r="64" spans="1:409" customFormat="1" ht="15" customHeight="1" x14ac:dyDescent="0.3"/>
    <row r="65" spans="1:11" ht="22.8" x14ac:dyDescent="0.3">
      <c r="A65" s="3" t="s">
        <v>3</v>
      </c>
      <c r="B65" s="69" t="s">
        <v>9</v>
      </c>
      <c r="C65" s="69"/>
      <c r="D65" s="33" t="s">
        <v>10</v>
      </c>
      <c r="E65" s="35" t="s">
        <v>30</v>
      </c>
      <c r="F65" s="35" t="s">
        <v>32</v>
      </c>
      <c r="G65" s="35" t="s">
        <v>31</v>
      </c>
      <c r="H65" s="35" t="s">
        <v>33</v>
      </c>
      <c r="I65" s="36" t="s">
        <v>34</v>
      </c>
      <c r="J65" s="35" t="s">
        <v>35</v>
      </c>
      <c r="K65" s="36" t="s">
        <v>36</v>
      </c>
    </row>
    <row r="66" spans="1:11" x14ac:dyDescent="0.3">
      <c r="A66" s="12">
        <v>1</v>
      </c>
      <c r="B66" s="70"/>
      <c r="C66" s="70"/>
      <c r="D66" s="41"/>
      <c r="E66" s="51" t="str">
        <f>IF(AND(D66&gt;=1,D66&lt;=12),0.1,"")</f>
        <v/>
      </c>
      <c r="F66" s="51" t="str">
        <f>IF(AND(D66&gt;=13,D66&lt;=20),0.2,"")</f>
        <v/>
      </c>
      <c r="G66" s="51" t="str">
        <f>IF(AND(D66&gt;=21,D66&lt;=40),0.3,"")</f>
        <v/>
      </c>
      <c r="H66" s="51" t="str">
        <f>IF(AND(D66&gt;=41,D66&lt;=100),0.4,"")</f>
        <v/>
      </c>
      <c r="I66" s="51" t="str">
        <f>IF(AND(D66&gt;=101,D66&lt;=150),0.5,"")</f>
        <v/>
      </c>
      <c r="J66" s="51" t="str">
        <f>IF(AND(D66&gt;=151,D66&lt;=200),0.7,"")</f>
        <v/>
      </c>
      <c r="K66" s="51" t="str">
        <f>IF(D66&gt;=201,0.8,"")</f>
        <v/>
      </c>
    </row>
    <row r="67" spans="1:11" x14ac:dyDescent="0.3">
      <c r="A67" s="12">
        <v>2</v>
      </c>
      <c r="B67" s="70"/>
      <c r="C67" s="70"/>
      <c r="D67" s="41"/>
      <c r="E67" s="51" t="str">
        <f t="shared" ref="E67:E95" si="3">IF(AND(D67&gt;=1,D67&lt;=12),0.1,"")</f>
        <v/>
      </c>
      <c r="F67" s="51" t="str">
        <f t="shared" ref="F67:F75" si="4">IF(AND(D67&gt;=13,D67&lt;=20),0.2,"")</f>
        <v/>
      </c>
      <c r="G67" s="51" t="str">
        <f t="shared" ref="G67:G75" si="5">IF(AND(D67&gt;=21,D67&lt;=40),0.3,"")</f>
        <v/>
      </c>
      <c r="H67" s="51" t="str">
        <f t="shared" ref="H67:H75" si="6">IF(AND(D67&gt;=41,D67&lt;=100),0.4,"")</f>
        <v/>
      </c>
      <c r="I67" s="51" t="str">
        <f t="shared" ref="I67:I75" si="7">IF(AND(D67&gt;=101,D67&lt;=150),0.5,"")</f>
        <v/>
      </c>
      <c r="J67" s="51" t="str">
        <f t="shared" ref="J67:J75" si="8">IF(AND(D67&gt;=151,D67&lt;=200),0.7,"")</f>
        <v/>
      </c>
      <c r="K67" s="51" t="str">
        <f t="shared" ref="K67:K75" si="9">IF(D67&gt;=201,0.8,"")</f>
        <v/>
      </c>
    </row>
    <row r="68" spans="1:11" x14ac:dyDescent="0.3">
      <c r="A68" s="12">
        <v>3</v>
      </c>
      <c r="B68" s="70"/>
      <c r="C68" s="70"/>
      <c r="D68" s="41"/>
      <c r="E68" s="51" t="str">
        <f t="shared" si="3"/>
        <v/>
      </c>
      <c r="F68" s="51" t="str">
        <f t="shared" si="4"/>
        <v/>
      </c>
      <c r="G68" s="51" t="str">
        <f t="shared" si="5"/>
        <v/>
      </c>
      <c r="H68" s="51" t="str">
        <f t="shared" si="6"/>
        <v/>
      </c>
      <c r="I68" s="51" t="str">
        <f t="shared" si="7"/>
        <v/>
      </c>
      <c r="J68" s="51" t="str">
        <f t="shared" si="8"/>
        <v/>
      </c>
      <c r="K68" s="51" t="str">
        <f t="shared" si="9"/>
        <v/>
      </c>
    </row>
    <row r="69" spans="1:11" x14ac:dyDescent="0.3">
      <c r="A69" s="12">
        <v>4</v>
      </c>
      <c r="B69" s="70"/>
      <c r="C69" s="70"/>
      <c r="D69" s="41"/>
      <c r="E69" s="51" t="str">
        <f t="shared" si="3"/>
        <v/>
      </c>
      <c r="F69" s="51" t="str">
        <f t="shared" si="4"/>
        <v/>
      </c>
      <c r="G69" s="51" t="str">
        <f t="shared" si="5"/>
        <v/>
      </c>
      <c r="H69" s="51" t="str">
        <f t="shared" si="6"/>
        <v/>
      </c>
      <c r="I69" s="51" t="str">
        <f t="shared" si="7"/>
        <v/>
      </c>
      <c r="J69" s="51" t="str">
        <f t="shared" si="8"/>
        <v/>
      </c>
      <c r="K69" s="51" t="str">
        <f t="shared" si="9"/>
        <v/>
      </c>
    </row>
    <row r="70" spans="1:11" x14ac:dyDescent="0.3">
      <c r="A70" s="12">
        <v>5</v>
      </c>
      <c r="B70" s="70"/>
      <c r="C70" s="70"/>
      <c r="D70" s="41"/>
      <c r="E70" s="51" t="str">
        <f t="shared" si="3"/>
        <v/>
      </c>
      <c r="F70" s="51" t="str">
        <f t="shared" si="4"/>
        <v/>
      </c>
      <c r="G70" s="51" t="str">
        <f t="shared" si="5"/>
        <v/>
      </c>
      <c r="H70" s="51" t="str">
        <f t="shared" si="6"/>
        <v/>
      </c>
      <c r="I70" s="51" t="str">
        <f t="shared" si="7"/>
        <v/>
      </c>
      <c r="J70" s="51" t="str">
        <f t="shared" si="8"/>
        <v/>
      </c>
      <c r="K70" s="51" t="str">
        <f t="shared" si="9"/>
        <v/>
      </c>
    </row>
    <row r="71" spans="1:11" x14ac:dyDescent="0.3">
      <c r="A71" s="12">
        <v>6</v>
      </c>
      <c r="B71" s="70"/>
      <c r="C71" s="70"/>
      <c r="D71" s="41"/>
      <c r="E71" s="51" t="str">
        <f t="shared" si="3"/>
        <v/>
      </c>
      <c r="F71" s="51" t="str">
        <f t="shared" si="4"/>
        <v/>
      </c>
      <c r="G71" s="51" t="str">
        <f t="shared" si="5"/>
        <v/>
      </c>
      <c r="H71" s="51" t="str">
        <f t="shared" si="6"/>
        <v/>
      </c>
      <c r="I71" s="51" t="str">
        <f t="shared" si="7"/>
        <v/>
      </c>
      <c r="J71" s="51" t="str">
        <f t="shared" si="8"/>
        <v/>
      </c>
      <c r="K71" s="51" t="str">
        <f t="shared" si="9"/>
        <v/>
      </c>
    </row>
    <row r="72" spans="1:11" x14ac:dyDescent="0.3">
      <c r="A72" s="12">
        <v>7</v>
      </c>
      <c r="B72" s="70"/>
      <c r="C72" s="70"/>
      <c r="D72" s="41"/>
      <c r="E72" s="51" t="str">
        <f t="shared" si="3"/>
        <v/>
      </c>
      <c r="F72" s="51" t="str">
        <f t="shared" si="4"/>
        <v/>
      </c>
      <c r="G72" s="51" t="str">
        <f t="shared" si="5"/>
        <v/>
      </c>
      <c r="H72" s="51" t="str">
        <f t="shared" si="6"/>
        <v/>
      </c>
      <c r="I72" s="51" t="str">
        <f t="shared" si="7"/>
        <v/>
      </c>
      <c r="J72" s="51" t="str">
        <f t="shared" si="8"/>
        <v/>
      </c>
      <c r="K72" s="51" t="str">
        <f t="shared" si="9"/>
        <v/>
      </c>
    </row>
    <row r="73" spans="1:11" x14ac:dyDescent="0.3">
      <c r="A73" s="12">
        <v>8</v>
      </c>
      <c r="B73" s="70"/>
      <c r="C73" s="70"/>
      <c r="D73" s="41"/>
      <c r="E73" s="51" t="str">
        <f t="shared" si="3"/>
        <v/>
      </c>
      <c r="F73" s="51" t="str">
        <f t="shared" si="4"/>
        <v/>
      </c>
      <c r="G73" s="51" t="str">
        <f t="shared" si="5"/>
        <v/>
      </c>
      <c r="H73" s="51" t="str">
        <f t="shared" si="6"/>
        <v/>
      </c>
      <c r="I73" s="51" t="str">
        <f t="shared" si="7"/>
        <v/>
      </c>
      <c r="J73" s="51" t="str">
        <f t="shared" si="8"/>
        <v/>
      </c>
      <c r="K73" s="51" t="str">
        <f t="shared" si="9"/>
        <v/>
      </c>
    </row>
    <row r="74" spans="1:11" x14ac:dyDescent="0.3">
      <c r="A74" s="12">
        <v>9</v>
      </c>
      <c r="B74" s="70"/>
      <c r="C74" s="70"/>
      <c r="D74" s="41"/>
      <c r="E74" s="51" t="str">
        <f t="shared" si="3"/>
        <v/>
      </c>
      <c r="F74" s="51" t="str">
        <f t="shared" si="4"/>
        <v/>
      </c>
      <c r="G74" s="51" t="str">
        <f t="shared" si="5"/>
        <v/>
      </c>
      <c r="H74" s="51" t="str">
        <f t="shared" si="6"/>
        <v/>
      </c>
      <c r="I74" s="51" t="str">
        <f t="shared" si="7"/>
        <v/>
      </c>
      <c r="J74" s="51" t="str">
        <f t="shared" si="8"/>
        <v/>
      </c>
      <c r="K74" s="51" t="str">
        <f t="shared" si="9"/>
        <v/>
      </c>
    </row>
    <row r="75" spans="1:11" x14ac:dyDescent="0.3">
      <c r="A75" s="12">
        <v>10</v>
      </c>
      <c r="B75" s="70"/>
      <c r="C75" s="70"/>
      <c r="D75" s="41"/>
      <c r="E75" s="51" t="str">
        <f t="shared" si="3"/>
        <v/>
      </c>
      <c r="F75" s="51" t="str">
        <f t="shared" si="4"/>
        <v/>
      </c>
      <c r="G75" s="51" t="str">
        <f t="shared" si="5"/>
        <v/>
      </c>
      <c r="H75" s="51" t="str">
        <f t="shared" si="6"/>
        <v/>
      </c>
      <c r="I75" s="51" t="str">
        <f t="shared" si="7"/>
        <v/>
      </c>
      <c r="J75" s="51" t="str">
        <f t="shared" si="8"/>
        <v/>
      </c>
      <c r="K75" s="51" t="str">
        <f t="shared" si="9"/>
        <v/>
      </c>
    </row>
    <row r="76" spans="1:11" x14ac:dyDescent="0.3">
      <c r="A76" s="12">
        <v>11</v>
      </c>
      <c r="B76" s="70"/>
      <c r="C76" s="70"/>
      <c r="D76" s="41"/>
      <c r="E76" s="51" t="str">
        <f t="shared" si="3"/>
        <v/>
      </c>
      <c r="F76" s="51" t="str">
        <f t="shared" ref="F76:F80" si="10">IF(AND(D76&gt;=13,D76&lt;=20),0.2,"")</f>
        <v/>
      </c>
      <c r="G76" s="51" t="str">
        <f t="shared" ref="G76:G80" si="11">IF(AND(D76&gt;=21,D76&lt;=40),0.3,"")</f>
        <v/>
      </c>
      <c r="H76" s="51" t="str">
        <f t="shared" ref="H76:H80" si="12">IF(AND(D76&gt;=41,D76&lt;=100),0.4,"")</f>
        <v/>
      </c>
      <c r="I76" s="51" t="str">
        <f t="shared" ref="I76:I80" si="13">IF(AND(D76&gt;=101,D76&lt;=150),0.5,"")</f>
        <v/>
      </c>
      <c r="J76" s="51" t="str">
        <f t="shared" ref="J76:J80" si="14">IF(AND(D76&gt;=151,D76&lt;=200),0.7,"")</f>
        <v/>
      </c>
      <c r="K76" s="51" t="str">
        <f t="shared" ref="K76:K80" si="15">IF(D76&gt;=201,0.8,"")</f>
        <v/>
      </c>
    </row>
    <row r="77" spans="1:11" x14ac:dyDescent="0.3">
      <c r="A77" s="12">
        <v>12</v>
      </c>
      <c r="B77" s="70"/>
      <c r="C77" s="70"/>
      <c r="D77" s="41"/>
      <c r="E77" s="51" t="str">
        <f t="shared" si="3"/>
        <v/>
      </c>
      <c r="F77" s="51" t="str">
        <f t="shared" si="10"/>
        <v/>
      </c>
      <c r="G77" s="51" t="str">
        <f t="shared" si="11"/>
        <v/>
      </c>
      <c r="H77" s="51" t="str">
        <f t="shared" si="12"/>
        <v/>
      </c>
      <c r="I77" s="51" t="str">
        <f t="shared" si="13"/>
        <v/>
      </c>
      <c r="J77" s="51" t="str">
        <f t="shared" si="14"/>
        <v/>
      </c>
      <c r="K77" s="51" t="str">
        <f t="shared" si="15"/>
        <v/>
      </c>
    </row>
    <row r="78" spans="1:11" x14ac:dyDescent="0.3">
      <c r="A78" s="12">
        <v>13</v>
      </c>
      <c r="B78" s="70"/>
      <c r="C78" s="70"/>
      <c r="D78" s="41"/>
      <c r="E78" s="51" t="str">
        <f t="shared" si="3"/>
        <v/>
      </c>
      <c r="F78" s="51" t="str">
        <f t="shared" si="10"/>
        <v/>
      </c>
      <c r="G78" s="51" t="str">
        <f t="shared" si="11"/>
        <v/>
      </c>
      <c r="H78" s="51" t="str">
        <f t="shared" si="12"/>
        <v/>
      </c>
      <c r="I78" s="51" t="str">
        <f t="shared" si="13"/>
        <v/>
      </c>
      <c r="J78" s="51" t="str">
        <f t="shared" si="14"/>
        <v/>
      </c>
      <c r="K78" s="51" t="str">
        <f t="shared" si="15"/>
        <v/>
      </c>
    </row>
    <row r="79" spans="1:11" x14ac:dyDescent="0.3">
      <c r="A79" s="12">
        <v>14</v>
      </c>
      <c r="B79" s="70"/>
      <c r="C79" s="70"/>
      <c r="D79" s="41"/>
      <c r="E79" s="51" t="str">
        <f t="shared" si="3"/>
        <v/>
      </c>
      <c r="F79" s="51" t="str">
        <f t="shared" si="10"/>
        <v/>
      </c>
      <c r="G79" s="51" t="str">
        <f t="shared" si="11"/>
        <v/>
      </c>
      <c r="H79" s="51" t="str">
        <f t="shared" si="12"/>
        <v/>
      </c>
      <c r="I79" s="51" t="str">
        <f t="shared" si="13"/>
        <v/>
      </c>
      <c r="J79" s="51" t="str">
        <f t="shared" si="14"/>
        <v/>
      </c>
      <c r="K79" s="51" t="str">
        <f t="shared" si="15"/>
        <v/>
      </c>
    </row>
    <row r="80" spans="1:11" x14ac:dyDescent="0.3">
      <c r="A80" s="12">
        <v>15</v>
      </c>
      <c r="B80" s="70"/>
      <c r="C80" s="70"/>
      <c r="D80" s="41"/>
      <c r="E80" s="51" t="str">
        <f t="shared" si="3"/>
        <v/>
      </c>
      <c r="F80" s="51" t="str">
        <f t="shared" si="10"/>
        <v/>
      </c>
      <c r="G80" s="51" t="str">
        <f t="shared" si="11"/>
        <v/>
      </c>
      <c r="H80" s="51" t="str">
        <f t="shared" si="12"/>
        <v/>
      </c>
      <c r="I80" s="51" t="str">
        <f t="shared" si="13"/>
        <v/>
      </c>
      <c r="J80" s="51" t="str">
        <f t="shared" si="14"/>
        <v/>
      </c>
      <c r="K80" s="51" t="str">
        <f t="shared" si="15"/>
        <v/>
      </c>
    </row>
    <row r="81" spans="1:11" x14ac:dyDescent="0.3">
      <c r="A81" s="12">
        <v>16</v>
      </c>
      <c r="B81" s="70"/>
      <c r="C81" s="70"/>
      <c r="D81" s="41"/>
      <c r="E81" s="51" t="str">
        <f>IF(AND(D81&gt;=1,D81&lt;=12),0.1,"")</f>
        <v/>
      </c>
      <c r="F81" s="51" t="str">
        <f>IF(AND(D81&gt;=13,D81&lt;=20),0.2,"")</f>
        <v/>
      </c>
      <c r="G81" s="51" t="str">
        <f>IF(AND(D81&gt;=21,D81&lt;=40),0.3,"")</f>
        <v/>
      </c>
      <c r="H81" s="51" t="str">
        <f>IF(AND(D81&gt;=41,D81&lt;=100),0.4,"")</f>
        <v/>
      </c>
      <c r="I81" s="51" t="str">
        <f>IF(AND(D81&gt;=101,D81&lt;=150),0.5,"")</f>
        <v/>
      </c>
      <c r="J81" s="51" t="str">
        <f>IF(AND(D81&gt;=151,D81&lt;=200),0.7,"")</f>
        <v/>
      </c>
      <c r="K81" s="51" t="str">
        <f>IF(D81&gt;=201,0.8,"")</f>
        <v/>
      </c>
    </row>
    <row r="82" spans="1:11" x14ac:dyDescent="0.3">
      <c r="A82" s="12">
        <v>17</v>
      </c>
      <c r="B82" s="70"/>
      <c r="C82" s="70"/>
      <c r="D82" s="41"/>
      <c r="E82" s="51" t="str">
        <f t="shared" si="3"/>
        <v/>
      </c>
      <c r="F82" s="51" t="str">
        <f t="shared" ref="F82:F95" si="16">IF(AND(D82&gt;=13,D82&lt;=20),0.2,"")</f>
        <v/>
      </c>
      <c r="G82" s="51" t="str">
        <f t="shared" ref="G82:G95" si="17">IF(AND(D82&gt;=21,D82&lt;=40),0.3,"")</f>
        <v/>
      </c>
      <c r="H82" s="51" t="str">
        <f t="shared" ref="H82:H95" si="18">IF(AND(D82&gt;=41,D82&lt;=100),0.4,"")</f>
        <v/>
      </c>
      <c r="I82" s="51" t="str">
        <f t="shared" ref="I82:I95" si="19">IF(AND(D82&gt;=101,D82&lt;=150),0.5,"")</f>
        <v/>
      </c>
      <c r="J82" s="51" t="str">
        <f t="shared" ref="J82:J95" si="20">IF(AND(D82&gt;=151,D82&lt;=200),0.7,"")</f>
        <v/>
      </c>
      <c r="K82" s="51" t="str">
        <f t="shared" ref="K82:K95" si="21">IF(D82&gt;=201,0.8,"")</f>
        <v/>
      </c>
    </row>
    <row r="83" spans="1:11" x14ac:dyDescent="0.3">
      <c r="A83" s="12">
        <v>18</v>
      </c>
      <c r="B83" s="70"/>
      <c r="C83" s="70"/>
      <c r="D83" s="41"/>
      <c r="E83" s="51" t="str">
        <f t="shared" si="3"/>
        <v/>
      </c>
      <c r="F83" s="51" t="str">
        <f t="shared" si="16"/>
        <v/>
      </c>
      <c r="G83" s="51" t="str">
        <f t="shared" si="17"/>
        <v/>
      </c>
      <c r="H83" s="51" t="str">
        <f t="shared" si="18"/>
        <v/>
      </c>
      <c r="I83" s="51" t="str">
        <f t="shared" si="19"/>
        <v/>
      </c>
      <c r="J83" s="51" t="str">
        <f t="shared" si="20"/>
        <v/>
      </c>
      <c r="K83" s="51" t="str">
        <f t="shared" si="21"/>
        <v/>
      </c>
    </row>
    <row r="84" spans="1:11" x14ac:dyDescent="0.3">
      <c r="A84" s="12">
        <v>19</v>
      </c>
      <c r="B84" s="70"/>
      <c r="C84" s="70"/>
      <c r="D84" s="41"/>
      <c r="E84" s="51" t="str">
        <f t="shared" si="3"/>
        <v/>
      </c>
      <c r="F84" s="51" t="str">
        <f t="shared" si="16"/>
        <v/>
      </c>
      <c r="G84" s="51" t="str">
        <f t="shared" si="17"/>
        <v/>
      </c>
      <c r="H84" s="51" t="str">
        <f t="shared" si="18"/>
        <v/>
      </c>
      <c r="I84" s="51" t="str">
        <f t="shared" si="19"/>
        <v/>
      </c>
      <c r="J84" s="51" t="str">
        <f t="shared" si="20"/>
        <v/>
      </c>
      <c r="K84" s="51" t="str">
        <f t="shared" si="21"/>
        <v/>
      </c>
    </row>
    <row r="85" spans="1:11" x14ac:dyDescent="0.3">
      <c r="A85" s="12">
        <v>20</v>
      </c>
      <c r="B85" s="70"/>
      <c r="C85" s="70"/>
      <c r="D85" s="41"/>
      <c r="E85" s="51" t="str">
        <f t="shared" si="3"/>
        <v/>
      </c>
      <c r="F85" s="51" t="str">
        <f t="shared" si="16"/>
        <v/>
      </c>
      <c r="G85" s="51" t="str">
        <f t="shared" si="17"/>
        <v/>
      </c>
      <c r="H85" s="51" t="str">
        <f t="shared" si="18"/>
        <v/>
      </c>
      <c r="I85" s="51" t="str">
        <f t="shared" si="19"/>
        <v/>
      </c>
      <c r="J85" s="51" t="str">
        <f t="shared" si="20"/>
        <v/>
      </c>
      <c r="K85" s="51" t="str">
        <f t="shared" si="21"/>
        <v/>
      </c>
    </row>
    <row r="86" spans="1:11" x14ac:dyDescent="0.3">
      <c r="A86" s="12">
        <v>21</v>
      </c>
      <c r="B86" s="70"/>
      <c r="C86" s="70"/>
      <c r="D86" s="41"/>
      <c r="E86" s="51" t="str">
        <f t="shared" si="3"/>
        <v/>
      </c>
      <c r="F86" s="51" t="str">
        <f t="shared" si="16"/>
        <v/>
      </c>
      <c r="G86" s="51" t="str">
        <f t="shared" si="17"/>
        <v/>
      </c>
      <c r="H86" s="51" t="str">
        <f t="shared" si="18"/>
        <v/>
      </c>
      <c r="I86" s="51" t="str">
        <f t="shared" si="19"/>
        <v/>
      </c>
      <c r="J86" s="51" t="str">
        <f t="shared" si="20"/>
        <v/>
      </c>
      <c r="K86" s="51" t="str">
        <f t="shared" si="21"/>
        <v/>
      </c>
    </row>
    <row r="87" spans="1:11" x14ac:dyDescent="0.3">
      <c r="A87" s="12">
        <v>22</v>
      </c>
      <c r="B87" s="70"/>
      <c r="C87" s="70"/>
      <c r="D87" s="41"/>
      <c r="E87" s="51" t="str">
        <f t="shared" si="3"/>
        <v/>
      </c>
      <c r="F87" s="51" t="str">
        <f t="shared" si="16"/>
        <v/>
      </c>
      <c r="G87" s="51" t="str">
        <f t="shared" si="17"/>
        <v/>
      </c>
      <c r="H87" s="51" t="str">
        <f t="shared" si="18"/>
        <v/>
      </c>
      <c r="I87" s="51" t="str">
        <f t="shared" si="19"/>
        <v/>
      </c>
      <c r="J87" s="51" t="str">
        <f t="shared" si="20"/>
        <v/>
      </c>
      <c r="K87" s="51" t="str">
        <f t="shared" si="21"/>
        <v/>
      </c>
    </row>
    <row r="88" spans="1:11" x14ac:dyDescent="0.3">
      <c r="A88" s="12">
        <v>23</v>
      </c>
      <c r="B88" s="70"/>
      <c r="C88" s="70"/>
      <c r="D88" s="41"/>
      <c r="E88" s="51" t="str">
        <f t="shared" si="3"/>
        <v/>
      </c>
      <c r="F88" s="51" t="str">
        <f t="shared" si="16"/>
        <v/>
      </c>
      <c r="G88" s="51" t="str">
        <f t="shared" si="17"/>
        <v/>
      </c>
      <c r="H88" s="51" t="str">
        <f t="shared" si="18"/>
        <v/>
      </c>
      <c r="I88" s="51" t="str">
        <f t="shared" si="19"/>
        <v/>
      </c>
      <c r="J88" s="51" t="str">
        <f t="shared" si="20"/>
        <v/>
      </c>
      <c r="K88" s="51" t="str">
        <f t="shared" si="21"/>
        <v/>
      </c>
    </row>
    <row r="89" spans="1:11" x14ac:dyDescent="0.3">
      <c r="A89" s="12">
        <v>24</v>
      </c>
      <c r="B89" s="70"/>
      <c r="C89" s="70"/>
      <c r="D89" s="41"/>
      <c r="E89" s="51" t="str">
        <f t="shared" si="3"/>
        <v/>
      </c>
      <c r="F89" s="51" t="str">
        <f t="shared" si="16"/>
        <v/>
      </c>
      <c r="G89" s="51" t="str">
        <f t="shared" si="17"/>
        <v/>
      </c>
      <c r="H89" s="51" t="str">
        <f t="shared" si="18"/>
        <v/>
      </c>
      <c r="I89" s="51" t="str">
        <f t="shared" si="19"/>
        <v/>
      </c>
      <c r="J89" s="51" t="str">
        <f t="shared" si="20"/>
        <v/>
      </c>
      <c r="K89" s="51" t="str">
        <f t="shared" si="21"/>
        <v/>
      </c>
    </row>
    <row r="90" spans="1:11" x14ac:dyDescent="0.3">
      <c r="A90" s="12">
        <v>25</v>
      </c>
      <c r="B90" s="70"/>
      <c r="C90" s="70"/>
      <c r="D90" s="41"/>
      <c r="E90" s="51" t="str">
        <f t="shared" si="3"/>
        <v/>
      </c>
      <c r="F90" s="51" t="str">
        <f t="shared" si="16"/>
        <v/>
      </c>
      <c r="G90" s="51" t="str">
        <f t="shared" si="17"/>
        <v/>
      </c>
      <c r="H90" s="51" t="str">
        <f t="shared" si="18"/>
        <v/>
      </c>
      <c r="I90" s="51" t="str">
        <f t="shared" si="19"/>
        <v/>
      </c>
      <c r="J90" s="51" t="str">
        <f t="shared" si="20"/>
        <v/>
      </c>
      <c r="K90" s="51" t="str">
        <f t="shared" si="21"/>
        <v/>
      </c>
    </row>
    <row r="91" spans="1:11" x14ac:dyDescent="0.3">
      <c r="A91" s="12">
        <v>26</v>
      </c>
      <c r="B91" s="70"/>
      <c r="C91" s="70"/>
      <c r="D91" s="41"/>
      <c r="E91" s="51" t="str">
        <f t="shared" si="3"/>
        <v/>
      </c>
      <c r="F91" s="51" t="str">
        <f t="shared" si="16"/>
        <v/>
      </c>
      <c r="G91" s="51" t="str">
        <f t="shared" si="17"/>
        <v/>
      </c>
      <c r="H91" s="51" t="str">
        <f t="shared" si="18"/>
        <v/>
      </c>
      <c r="I91" s="51" t="str">
        <f t="shared" si="19"/>
        <v/>
      </c>
      <c r="J91" s="51" t="str">
        <f t="shared" si="20"/>
        <v/>
      </c>
      <c r="K91" s="51" t="str">
        <f t="shared" si="21"/>
        <v/>
      </c>
    </row>
    <row r="92" spans="1:11" x14ac:dyDescent="0.3">
      <c r="A92" s="12">
        <v>27</v>
      </c>
      <c r="B92" s="70"/>
      <c r="C92" s="70"/>
      <c r="D92" s="41"/>
      <c r="E92" s="51" t="str">
        <f t="shared" si="3"/>
        <v/>
      </c>
      <c r="F92" s="51" t="str">
        <f t="shared" si="16"/>
        <v/>
      </c>
      <c r="G92" s="51" t="str">
        <f t="shared" si="17"/>
        <v/>
      </c>
      <c r="H92" s="51" t="str">
        <f t="shared" si="18"/>
        <v/>
      </c>
      <c r="I92" s="51" t="str">
        <f t="shared" si="19"/>
        <v/>
      </c>
      <c r="J92" s="51" t="str">
        <f t="shared" si="20"/>
        <v/>
      </c>
      <c r="K92" s="51" t="str">
        <f t="shared" si="21"/>
        <v/>
      </c>
    </row>
    <row r="93" spans="1:11" x14ac:dyDescent="0.3">
      <c r="A93" s="12">
        <v>28</v>
      </c>
      <c r="B93" s="70"/>
      <c r="C93" s="70"/>
      <c r="D93" s="41"/>
      <c r="E93" s="51" t="str">
        <f t="shared" si="3"/>
        <v/>
      </c>
      <c r="F93" s="51" t="str">
        <f t="shared" si="16"/>
        <v/>
      </c>
      <c r="G93" s="51" t="str">
        <f t="shared" si="17"/>
        <v/>
      </c>
      <c r="H93" s="51" t="str">
        <f t="shared" si="18"/>
        <v/>
      </c>
      <c r="I93" s="51" t="str">
        <f t="shared" si="19"/>
        <v/>
      </c>
      <c r="J93" s="51" t="str">
        <f t="shared" si="20"/>
        <v/>
      </c>
      <c r="K93" s="51" t="str">
        <f t="shared" si="21"/>
        <v/>
      </c>
    </row>
    <row r="94" spans="1:11" x14ac:dyDescent="0.3">
      <c r="A94" s="12">
        <v>29</v>
      </c>
      <c r="B94" s="70"/>
      <c r="C94" s="70"/>
      <c r="D94" s="41"/>
      <c r="E94" s="51" t="str">
        <f t="shared" si="3"/>
        <v/>
      </c>
      <c r="F94" s="51" t="str">
        <f t="shared" si="16"/>
        <v/>
      </c>
      <c r="G94" s="51" t="str">
        <f t="shared" si="17"/>
        <v/>
      </c>
      <c r="H94" s="51" t="str">
        <f t="shared" si="18"/>
        <v/>
      </c>
      <c r="I94" s="51" t="str">
        <f t="shared" si="19"/>
        <v/>
      </c>
      <c r="J94" s="51" t="str">
        <f t="shared" si="20"/>
        <v/>
      </c>
      <c r="K94" s="51" t="str">
        <f t="shared" si="21"/>
        <v/>
      </c>
    </row>
    <row r="95" spans="1:11" x14ac:dyDescent="0.3">
      <c r="A95" s="12">
        <v>30</v>
      </c>
      <c r="B95" s="70"/>
      <c r="C95" s="70"/>
      <c r="D95" s="41"/>
      <c r="E95" s="51" t="str">
        <f t="shared" si="3"/>
        <v/>
      </c>
      <c r="F95" s="51" t="str">
        <f t="shared" si="16"/>
        <v/>
      </c>
      <c r="G95" s="51" t="str">
        <f t="shared" si="17"/>
        <v/>
      </c>
      <c r="H95" s="51" t="str">
        <f t="shared" si="18"/>
        <v/>
      </c>
      <c r="I95" s="51" t="str">
        <f t="shared" si="19"/>
        <v/>
      </c>
      <c r="J95" s="51" t="str">
        <f t="shared" si="20"/>
        <v/>
      </c>
      <c r="K95" s="51" t="str">
        <f t="shared" si="21"/>
        <v/>
      </c>
    </row>
    <row r="96" spans="1:11" ht="15" customHeight="1" x14ac:dyDescent="0.3">
      <c r="A96" s="17"/>
      <c r="B96" s="18"/>
      <c r="C96" s="18"/>
      <c r="E96" s="52">
        <f>SUM(E66:E95)</f>
        <v>0</v>
      </c>
      <c r="F96" s="52">
        <f t="shared" ref="F96:K96" si="22">SUM(F66:F95)</f>
        <v>0</v>
      </c>
      <c r="G96" s="52">
        <f t="shared" si="22"/>
        <v>0</v>
      </c>
      <c r="H96" s="52">
        <f t="shared" si="22"/>
        <v>0</v>
      </c>
      <c r="I96" s="52">
        <f t="shared" si="22"/>
        <v>0</v>
      </c>
      <c r="J96" s="52">
        <f t="shared" si="22"/>
        <v>0</v>
      </c>
      <c r="K96" s="52">
        <f t="shared" si="22"/>
        <v>0</v>
      </c>
    </row>
    <row r="97" spans="1:11" ht="15" thickBot="1" x14ac:dyDescent="0.35">
      <c r="A97" s="67"/>
      <c r="B97" s="68"/>
      <c r="C97" s="68"/>
      <c r="D97" s="68"/>
      <c r="E97" s="85">
        <f>SUM(E96:K96)</f>
        <v>0</v>
      </c>
      <c r="F97" s="85"/>
      <c r="G97" s="85"/>
      <c r="H97" s="85"/>
      <c r="I97" s="85"/>
      <c r="J97" s="85"/>
      <c r="K97" s="85"/>
    </row>
    <row r="98" spans="1:11" ht="23.25" customHeight="1" thickBot="1" x14ac:dyDescent="0.35">
      <c r="A98" s="61" t="s">
        <v>37</v>
      </c>
      <c r="B98" s="62"/>
      <c r="C98" s="62"/>
      <c r="D98" s="62"/>
      <c r="E98" s="63"/>
      <c r="F98" s="38">
        <f>IF(E97&gt;2,2,E97)</f>
        <v>0</v>
      </c>
      <c r="G98" s="44"/>
      <c r="H98" s="44"/>
      <c r="I98" s="45"/>
      <c r="J98" s="45"/>
    </row>
    <row r="99" spans="1:11" x14ac:dyDescent="0.3">
      <c r="A99" s="8"/>
      <c r="B99" s="21"/>
      <c r="C99" s="21"/>
      <c r="D99" s="21"/>
      <c r="E99" s="21"/>
      <c r="F99" s="21"/>
      <c r="G99" s="46"/>
      <c r="H99" s="45"/>
      <c r="I99" s="45"/>
      <c r="J99" s="45"/>
    </row>
    <row r="100" spans="1:11" ht="35.25" customHeight="1" x14ac:dyDescent="0.3">
      <c r="A100" s="64" t="s">
        <v>38</v>
      </c>
      <c r="B100" s="65"/>
      <c r="C100" s="65"/>
      <c r="D100" s="65"/>
      <c r="E100" s="65"/>
      <c r="F100" s="66"/>
      <c r="G100" s="47"/>
      <c r="H100" s="49"/>
      <c r="I100" s="50"/>
      <c r="J100" s="50"/>
      <c r="K100" s="45"/>
    </row>
    <row r="101" spans="1:11" x14ac:dyDescent="0.3">
      <c r="A101" s="86" t="s">
        <v>39</v>
      </c>
      <c r="B101" s="88"/>
      <c r="C101" s="88"/>
      <c r="D101" s="89" t="s">
        <v>8</v>
      </c>
      <c r="E101" s="90"/>
      <c r="F101" s="37" t="s">
        <v>14</v>
      </c>
      <c r="G101" s="45"/>
      <c r="H101" s="10" t="s">
        <v>17</v>
      </c>
      <c r="I101" s="10" t="s">
        <v>18</v>
      </c>
      <c r="J101" s="10" t="s">
        <v>19</v>
      </c>
      <c r="K101" s="45"/>
    </row>
    <row r="102" spans="1:11" x14ac:dyDescent="0.3">
      <c r="A102" s="12">
        <v>1</v>
      </c>
      <c r="B102" s="93"/>
      <c r="C102" s="94"/>
      <c r="D102" s="91"/>
      <c r="E102" s="92"/>
      <c r="F102" s="24" t="str">
        <f>IF(D102&lt;&gt;"",INDEX(T_barem_titulacio,MATCH(D102,L_titulacio,0),3),"")</f>
        <v/>
      </c>
      <c r="G102" s="45"/>
      <c r="H102" s="95" t="s">
        <v>40</v>
      </c>
      <c r="I102" s="10" t="s">
        <v>20</v>
      </c>
      <c r="J102" s="10">
        <v>1</v>
      </c>
      <c r="K102" s="45"/>
    </row>
    <row r="103" spans="1:11" x14ac:dyDescent="0.3">
      <c r="A103" s="12">
        <v>2</v>
      </c>
      <c r="B103" s="93"/>
      <c r="C103" s="94"/>
      <c r="D103" s="91"/>
      <c r="E103" s="92"/>
      <c r="F103" s="24" t="str">
        <f>IF(D103&lt;&gt;"",INDEX(T_barem_titulacio,MATCH(D103,L_titulacio,0),3),"")</f>
        <v/>
      </c>
      <c r="G103" s="45"/>
      <c r="H103" s="95" t="s">
        <v>41</v>
      </c>
      <c r="I103" s="10" t="s">
        <v>20</v>
      </c>
      <c r="J103" s="10">
        <v>0.5</v>
      </c>
      <c r="K103" s="45"/>
    </row>
    <row r="104" spans="1:11" x14ac:dyDescent="0.3">
      <c r="A104" s="12">
        <v>3</v>
      </c>
      <c r="B104" s="93"/>
      <c r="C104" s="94"/>
      <c r="D104" s="91"/>
      <c r="E104" s="92"/>
      <c r="F104" s="24" t="str">
        <f>IF(E104&lt;&gt;"",INDEX(T_barem_titulacio,MATCH(E104,L_titulacio,0),3),"")</f>
        <v/>
      </c>
      <c r="G104" s="45"/>
      <c r="H104" s="10"/>
      <c r="I104" s="10"/>
      <c r="J104" s="10"/>
      <c r="K104" s="45"/>
    </row>
    <row r="105" spans="1:11" ht="15" thickBot="1" x14ac:dyDescent="0.35">
      <c r="A105" s="31"/>
      <c r="B105" s="32"/>
      <c r="C105" s="32"/>
      <c r="D105" s="32"/>
      <c r="E105" s="32"/>
      <c r="F105" s="40">
        <f>SUM(F101:F104)</f>
        <v>0</v>
      </c>
      <c r="G105" s="45"/>
      <c r="H105" s="87"/>
      <c r="I105" s="87"/>
      <c r="J105" s="87"/>
      <c r="K105" s="45"/>
    </row>
    <row r="106" spans="1:11" ht="23.25" customHeight="1" thickBot="1" x14ac:dyDescent="0.35">
      <c r="A106" s="61" t="s">
        <v>13</v>
      </c>
      <c r="B106" s="62"/>
      <c r="C106" s="62"/>
      <c r="D106" s="62"/>
      <c r="E106" s="63"/>
      <c r="F106" s="39">
        <f>IF(F105&gt;1.5,1.5,F105)</f>
        <v>0</v>
      </c>
      <c r="G106" s="45"/>
      <c r="H106" s="48"/>
      <c r="I106" s="45"/>
      <c r="J106" s="45"/>
    </row>
    <row r="107" spans="1:11" x14ac:dyDescent="0.3">
      <c r="A107" s="13"/>
      <c r="B107" s="13"/>
      <c r="C107" s="13"/>
      <c r="D107" s="13"/>
      <c r="E107" s="14"/>
      <c r="F107" s="14"/>
    </row>
    <row r="108" spans="1:11" ht="15" thickBot="1" x14ac:dyDescent="0.35">
      <c r="A108" s="28"/>
      <c r="B108" s="29"/>
      <c r="C108" s="29"/>
      <c r="D108" s="29"/>
      <c r="E108" s="27"/>
      <c r="F108" s="27"/>
    </row>
    <row r="109" spans="1:11" ht="37.5" customHeight="1" thickBot="1" x14ac:dyDescent="0.35">
      <c r="A109" s="73" t="s">
        <v>16</v>
      </c>
      <c r="B109" s="74"/>
      <c r="C109" s="74"/>
      <c r="D109" s="74"/>
      <c r="E109" s="75"/>
      <c r="F109" s="43">
        <f>F60+F98+F106</f>
        <v>0</v>
      </c>
    </row>
  </sheetData>
  <sheetProtection algorithmName="SHA-512" hashValue="1az9zgqx+Cs6AdyDOPhIYVsLgI2HaUFGgI1kp7XIDqmuppsZsepWr3kNN7TETZf4kz6V3pdYcPzoO0Wrc1yO6w==" saltValue="1iXRGgn1C+A0mpOe+/yhiw==" spinCount="100000" sheet="1" objects="1" scenarios="1"/>
  <protectedRanges>
    <protectedRange sqref="A4:F4" name="Rango1"/>
  </protectedRanges>
  <mergeCells count="62">
    <mergeCell ref="B93:C93"/>
    <mergeCell ref="B94:C94"/>
    <mergeCell ref="B95:C95"/>
    <mergeCell ref="E97:K97"/>
    <mergeCell ref="A101:C101"/>
    <mergeCell ref="D101:E101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104:C104"/>
    <mergeCell ref="B102:C102"/>
    <mergeCell ref="B70:C70"/>
    <mergeCell ref="B71:C71"/>
    <mergeCell ref="B72:C72"/>
    <mergeCell ref="B76:C76"/>
    <mergeCell ref="B77:C77"/>
    <mergeCell ref="B74:C74"/>
    <mergeCell ref="B75:C75"/>
    <mergeCell ref="A106:E106"/>
    <mergeCell ref="A3:F3"/>
    <mergeCell ref="A4:F4"/>
    <mergeCell ref="E6:F6"/>
    <mergeCell ref="A60:E60"/>
    <mergeCell ref="A8:F8"/>
    <mergeCell ref="A10:F10"/>
    <mergeCell ref="A12:C12"/>
    <mergeCell ref="D12:F12"/>
    <mergeCell ref="A36:C36"/>
    <mergeCell ref="D36:F36"/>
    <mergeCell ref="A109:E109"/>
    <mergeCell ref="A100:F100"/>
    <mergeCell ref="B103:C103"/>
    <mergeCell ref="D102:E102"/>
    <mergeCell ref="D103:E103"/>
    <mergeCell ref="D104:E104"/>
    <mergeCell ref="A1:F1"/>
    <mergeCell ref="D34:E34"/>
    <mergeCell ref="D58:E58"/>
    <mergeCell ref="A6:C6"/>
    <mergeCell ref="A7:D7"/>
    <mergeCell ref="A98:E98"/>
    <mergeCell ref="A63:H63"/>
    <mergeCell ref="A97:D97"/>
    <mergeCell ref="B65:C65"/>
    <mergeCell ref="B66:C66"/>
    <mergeCell ref="B67:C67"/>
    <mergeCell ref="B68:C68"/>
    <mergeCell ref="B69:C69"/>
    <mergeCell ref="E7:F7"/>
    <mergeCell ref="B73:C73"/>
  </mergeCells>
  <phoneticPr fontId="23" type="noConversion"/>
  <dataValidations count="1">
    <dataValidation type="list" allowBlank="1" showInputMessage="1" showErrorMessage="1" sqref="D102:D104" xr:uid="{00000000-0002-0000-0000-000000000000}">
      <formula1>$H$102:$H$103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MÈRITS 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2023-12-29T07:57:26Z</dcterms:modified>
</cp:coreProperties>
</file>